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Z:\Analistas 2024\Evidencias GM\BOLETIN\"/>
    </mc:Choice>
  </mc:AlternateContent>
  <xr:revisionPtr revIDLastSave="0" documentId="13_ncr:1_{3DA2A0D0-EF84-4124-8A42-7C76E3A5AED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Boletin 59" sheetId="1" r:id="rId1"/>
  </sheets>
  <definedNames>
    <definedName name="_xlnm._FilterDatabase" localSheetId="0" hidden="1">'Boletin 59'!$A$7:$C$16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7" i="1" l="1"/>
  <c r="C10" i="1"/>
  <c r="C11" i="1"/>
  <c r="C12" i="1"/>
  <c r="C13" i="1"/>
  <c r="C14" i="1"/>
  <c r="C15" i="1"/>
  <c r="B16" i="1"/>
  <c r="B34" i="1"/>
  <c r="C29" i="1" s="1"/>
  <c r="C33" i="1" l="1"/>
  <c r="C32" i="1"/>
  <c r="C31" i="1"/>
  <c r="C30" i="1"/>
  <c r="B150" i="1"/>
  <c r="B149" i="1" l="1"/>
  <c r="B106" i="1"/>
  <c r="C8" i="1" l="1"/>
  <c r="C9" i="1"/>
  <c r="C16" i="1" l="1"/>
  <c r="C56" i="1" l="1"/>
  <c r="C57" i="1"/>
  <c r="C55" i="1"/>
  <c r="B151" i="1" l="1"/>
  <c r="C157" i="1"/>
  <c r="B157" i="1"/>
  <c r="C162" i="1" l="1"/>
  <c r="B162" i="1"/>
  <c r="B125" i="1" l="1"/>
  <c r="B51" i="1"/>
  <c r="C49" i="1" l="1"/>
  <c r="C50" i="1"/>
  <c r="C51" i="1"/>
  <c r="C48" i="1"/>
  <c r="C47" i="1"/>
  <c r="B67" i="1" l="1"/>
  <c r="B44" i="1"/>
  <c r="C42" i="1" l="1"/>
  <c r="C44" i="1"/>
  <c r="C43" i="1"/>
</calcChain>
</file>

<file path=xl/sharedStrings.xml><?xml version="1.0" encoding="utf-8"?>
<sst xmlns="http://schemas.openxmlformats.org/spreadsheetml/2006/main" count="107" uniqueCount="63">
  <si>
    <t>Compras Menores</t>
  </si>
  <si>
    <t>Total general</t>
  </si>
  <si>
    <t>Modalidad de Compras</t>
  </si>
  <si>
    <t>Valor Total</t>
  </si>
  <si>
    <t>DISTRITO NACIONAL</t>
  </si>
  <si>
    <t>SANTO DOMINGO</t>
  </si>
  <si>
    <t>SANTIAGO</t>
  </si>
  <si>
    <t>Femenino</t>
  </si>
  <si>
    <t>Masculino</t>
  </si>
  <si>
    <t>No Especificado</t>
  </si>
  <si>
    <t>Monto contratado por genero del proveedor</t>
  </si>
  <si>
    <t>Montro contratado por tipo de proveedor</t>
  </si>
  <si>
    <t>Comparación de Precios</t>
  </si>
  <si>
    <t>Licitación Pública Nacional</t>
  </si>
  <si>
    <t>Procesos de Excepción</t>
  </si>
  <si>
    <t>Gran empresa</t>
  </si>
  <si>
    <t>Total General</t>
  </si>
  <si>
    <t>Compras por Debajo del Umbral</t>
  </si>
  <si>
    <t>SERVIDORES PUBLICOS CAPACITADOS</t>
  </si>
  <si>
    <t>PROVEEDORES CAPACITADOS</t>
  </si>
  <si>
    <t>TOTAL CAPACITADOS</t>
  </si>
  <si>
    <t>Montro contratado por Unidad de Compras</t>
  </si>
  <si>
    <t>Solicitudes Atendidas por temas, asuntos, interés del o la solicitante</t>
  </si>
  <si>
    <t>Cantidad</t>
  </si>
  <si>
    <t>Público Meta</t>
  </si>
  <si>
    <t>Cantidad de Personas Capacitadas</t>
  </si>
  <si>
    <t>Monto Contratado</t>
  </si>
  <si>
    <t>%</t>
  </si>
  <si>
    <t>Período:</t>
  </si>
  <si>
    <t>Procesos publicados por Modalidad de Compras</t>
  </si>
  <si>
    <t>Proveedores inscritos por Genero</t>
  </si>
  <si>
    <t>Proveedores inscritos por Tipo de RPE</t>
  </si>
  <si>
    <t>Gráficos Boletín:</t>
  </si>
  <si>
    <t>Subasta Inversa</t>
  </si>
  <si>
    <t>Sexo</t>
  </si>
  <si>
    <t>5 Provincia con mas contratos</t>
  </si>
  <si>
    <t>Monto contratado por MIPYME</t>
  </si>
  <si>
    <t>Empresa no acogida a la Ley 187-17</t>
  </si>
  <si>
    <t>SERVIDORES PUBLICOS</t>
  </si>
  <si>
    <t>MIPYME Certificada</t>
  </si>
  <si>
    <t>Persona física</t>
  </si>
  <si>
    <t>Sorteo de Obras</t>
  </si>
  <si>
    <t xml:space="preserve">Sin especificar </t>
  </si>
  <si>
    <t>Incompleta</t>
  </si>
  <si>
    <t xml:space="preserve">Depto. De Monitoreo y  Analisis  de datos. </t>
  </si>
  <si>
    <t>Base Legal (Solicitude de Leyes)</t>
  </si>
  <si>
    <t xml:space="preserve">Depto. De Investigaciones y Reclamos. </t>
  </si>
  <si>
    <t xml:space="preserve">previamente publicada </t>
  </si>
  <si>
    <t>Datos abiertos</t>
  </si>
  <si>
    <t xml:space="preserve">Consulta </t>
  </si>
  <si>
    <t>Ministerio de Obras Públicas y Comunicaciones</t>
  </si>
  <si>
    <t>Licitación Pública Internacional</t>
  </si>
  <si>
    <t>#59</t>
  </si>
  <si>
    <t>T1-2026</t>
  </si>
  <si>
    <t xml:space="preserve">juridico. </t>
  </si>
  <si>
    <t xml:space="preserve">Depto. Gestión de Proveedores </t>
  </si>
  <si>
    <t>Decrinada</t>
  </si>
  <si>
    <t>Procesos de Excepción Seguridad Nacional</t>
  </si>
  <si>
    <t>PUERTO PLATA</t>
  </si>
  <si>
    <t>Ministerio de la Vivienda, Hábitat y Edificaciones</t>
  </si>
  <si>
    <t>Ministerio de Educación</t>
  </si>
  <si>
    <t>FIDEICOMISO Vial RD</t>
  </si>
  <si>
    <t>Dirección Infraestructura Escolar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</si>
</sst>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164" formatCode="_-* #,##0.00_-;\-* #,##0.00_-;_-* &quot;-&quot;??_-;_-@_-"/>
    <numFmt numFmtId="165" formatCode="_-* #,##0.0_-;\-* #,##0.0_-;_-* &quot;-&quot;??_-;_-@_-"/>
    <numFmt numFmtId="166" formatCode="#,##0_ ;\-#,##0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Book Antiqua"/>
      <family val="1"/>
    </font>
    <font>
      <sz val="11"/>
      <color theme="0"/>
      <name val="Calibri"/>
      <family val="2"/>
      <scheme val="minor"/>
    </font>
    <font>
      <b/>
      <sz val="11"/>
      <color theme="1"/>
      <name val="Book Antiqua"/>
      <family val="1"/>
    </font>
    <font>
      <sz val="11"/>
      <color rgb="FF212121"/>
      <name val="Times New Roman"/>
      <family val="1"/>
    </font>
    <font>
      <b/>
      <sz val="11"/>
      <color rgb="FFFFFFFF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00"/>
      <name val="Book Antiqua"/>
      <family val="1"/>
    </font>
    <font>
      <sz val="11"/>
      <name val="Book Antiqua"/>
      <family val="1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999999"/>
      </left>
      <right/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2" borderId="0" applyNumberFormat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left"/>
    </xf>
    <xf numFmtId="164" fontId="0" fillId="0" borderId="0" xfId="1" applyFont="1"/>
    <xf numFmtId="3" fontId="0" fillId="0" borderId="0" xfId="0" applyNumberFormat="1"/>
    <xf numFmtId="3" fontId="0" fillId="0" borderId="0" xfId="0" applyNumberFormat="1" applyAlignment="1">
      <alignment horizontal="center"/>
    </xf>
    <xf numFmtId="0" fontId="0" fillId="0" borderId="5" xfId="0" applyBorder="1"/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9" fillId="0" borderId="0" xfId="0" applyFont="1"/>
    <xf numFmtId="0" fontId="6" fillId="0" borderId="0" xfId="0" applyFont="1"/>
    <xf numFmtId="0" fontId="8" fillId="0" borderId="0" xfId="0" applyFont="1"/>
    <xf numFmtId="0" fontId="0" fillId="0" borderId="0" xfId="0" applyAlignment="1">
      <alignment horizontal="center"/>
    </xf>
    <xf numFmtId="9" fontId="0" fillId="0" borderId="0" xfId="3" applyFont="1"/>
    <xf numFmtId="9" fontId="0" fillId="0" borderId="0" xfId="3" applyFont="1" applyAlignment="1">
      <alignment horizontal="left"/>
    </xf>
    <xf numFmtId="9" fontId="0" fillId="0" borderId="0" xfId="3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9" fontId="0" fillId="0" borderId="1" xfId="3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9" fontId="0" fillId="0" borderId="1" xfId="3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4" fontId="0" fillId="0" borderId="1" xfId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11" fillId="0" borderId="1" xfId="2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3" fontId="11" fillId="0" borderId="1" xfId="2" applyNumberFormat="1" applyFont="1" applyFill="1" applyBorder="1" applyAlignment="1">
      <alignment horizontal="center" vertical="center"/>
    </xf>
    <xf numFmtId="166" fontId="0" fillId="0" borderId="1" xfId="1" applyNumberFormat="1" applyFont="1" applyBorder="1" applyAlignment="1">
      <alignment horizontal="center"/>
    </xf>
    <xf numFmtId="0" fontId="13" fillId="3" borderId="7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2" fillId="0" borderId="0" xfId="0" applyFont="1"/>
    <xf numFmtId="0" fontId="11" fillId="3" borderId="2" xfId="0" applyFont="1" applyFill="1" applyBorder="1" applyAlignment="1">
      <alignment horizontal="center" vertical="center" wrapText="1"/>
    </xf>
    <xf numFmtId="9" fontId="16" fillId="0" borderId="2" xfId="3" applyFont="1" applyBorder="1" applyAlignment="1">
      <alignment horizontal="center" vertical="center"/>
    </xf>
    <xf numFmtId="9" fontId="16" fillId="0" borderId="3" xfId="3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/>
    </xf>
    <xf numFmtId="166" fontId="2" fillId="0" borderId="1" xfId="1" applyNumberFormat="1" applyFont="1" applyBorder="1" applyAlignment="1">
      <alignment horizontal="center"/>
    </xf>
    <xf numFmtId="9" fontId="2" fillId="0" borderId="1" xfId="3" applyFont="1" applyBorder="1" applyAlignment="1">
      <alignment horizontal="center"/>
    </xf>
    <xf numFmtId="8" fontId="0" fillId="0" borderId="0" xfId="0" applyNumberFormat="1"/>
    <xf numFmtId="0" fontId="17" fillId="4" borderId="1" xfId="0" applyFont="1" applyFill="1" applyBorder="1" applyAlignment="1">
      <alignment vertical="center" wrapText="1"/>
    </xf>
    <xf numFmtId="0" fontId="17" fillId="4" borderId="1" xfId="0" applyFont="1" applyFill="1" applyBorder="1" applyAlignment="1">
      <alignment vertical="center"/>
    </xf>
    <xf numFmtId="0" fontId="18" fillId="4" borderId="13" xfId="0" applyFont="1" applyFill="1" applyBorder="1" applyAlignment="1">
      <alignment vertical="center" wrapText="1"/>
    </xf>
    <xf numFmtId="0" fontId="18" fillId="4" borderId="1" xfId="0" applyFont="1" applyFill="1" applyBorder="1" applyAlignment="1">
      <alignment vertical="center" wrapText="1"/>
    </xf>
    <xf numFmtId="0" fontId="19" fillId="4" borderId="1" xfId="0" applyFont="1" applyFill="1" applyBorder="1"/>
  </cellXfs>
  <cellStyles count="4">
    <cellStyle name="Énfasis1" xfId="2" builtinId="29"/>
    <cellStyle name="Millares" xfId="1" builtinId="3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República Dominicana: Monto contratado por modalidad de enero - marzo 2026 (Cifras en millones</a:t>
            </a:r>
            <a:r>
              <a:rPr lang="en-US" sz="1600" baseline="0"/>
              <a:t> RD$)</a:t>
            </a:r>
            <a:endParaRPr lang="en-US" sz="16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'Boletin 59'!$A$8:$A$15</c:f>
              <c:strCache>
                <c:ptCount val="8"/>
                <c:pt idx="0">
                  <c:v>Comparación de Precios</c:v>
                </c:pt>
                <c:pt idx="1">
                  <c:v>Compras Menores</c:v>
                </c:pt>
                <c:pt idx="2">
                  <c:v>Compras por Debajo del Umbral</c:v>
                </c:pt>
                <c:pt idx="3">
                  <c:v>Licitación Pública Nacional</c:v>
                </c:pt>
                <c:pt idx="4">
                  <c:v>Procesos de Excepción</c:v>
                </c:pt>
                <c:pt idx="5">
                  <c:v>Procesos de Excepción Seguridad Nacional</c:v>
                </c:pt>
                <c:pt idx="6">
                  <c:v>Sorteo de Obras</c:v>
                </c:pt>
                <c:pt idx="7">
                  <c:v>Subasta Inversa</c:v>
                </c:pt>
              </c:strCache>
            </c:strRef>
          </c:cat>
          <c:val>
            <c:numRef>
              <c:f>'Boletin 59'!$B$8:$B$15</c:f>
              <c:numCache>
                <c:formatCode>#,##0</c:formatCode>
                <c:ptCount val="8"/>
                <c:pt idx="0">
                  <c:v>5219</c:v>
                </c:pt>
                <c:pt idx="1">
                  <c:v>2875</c:v>
                </c:pt>
                <c:pt idx="2">
                  <c:v>1024</c:v>
                </c:pt>
                <c:pt idx="3">
                  <c:v>20253</c:v>
                </c:pt>
                <c:pt idx="4">
                  <c:v>10904</c:v>
                </c:pt>
                <c:pt idx="5">
                  <c:v>214</c:v>
                </c:pt>
                <c:pt idx="6">
                  <c:v>251</c:v>
                </c:pt>
                <c:pt idx="7">
                  <c:v>1853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6-40C4-A752-41175C6BEBA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27985439"/>
        <c:axId val="627985023"/>
      </c:barChart>
      <c:catAx>
        <c:axId val="627985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27985023"/>
        <c:crosses val="autoZero"/>
        <c:auto val="1"/>
        <c:lblAlgn val="ctr"/>
        <c:lblOffset val="100"/>
        <c:noMultiLvlLbl val="0"/>
      </c:catAx>
      <c:valAx>
        <c:axId val="627985023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627985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República Dominicana: Número de personas solicitudes</a:t>
            </a:r>
            <a:r>
              <a:rPr lang="es-DO" b="1" baseline="0"/>
              <a:t> recibidas en OAI</a:t>
            </a:r>
            <a:r>
              <a:rPr lang="es-DO" b="1"/>
              <a:t> por género por la DGCP</a:t>
            </a:r>
            <a:r>
              <a:rPr lang="es-DO" b="1" baseline="0"/>
              <a:t> enero - marzo 2026</a:t>
            </a:r>
            <a:endParaRPr lang="es-D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C46-4321-8CB1-F2AC1CF22B9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C46-4321-8CB1-F2AC1CF22B9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818-4C3E-8E2B-00B77E2EDE4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'Boletin 59'!$A$217:$A$219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Sin especificar </c:v>
                </c:pt>
              </c:strCache>
            </c:strRef>
          </c:cat>
          <c:val>
            <c:numRef>
              <c:f>'Boletin 59'!$B$217:$B$219</c:f>
              <c:numCache>
                <c:formatCode>General</c:formatCode>
                <c:ptCount val="3"/>
                <c:pt idx="0">
                  <c:v>14</c:v>
                </c:pt>
                <c:pt idx="1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98-4DD5-AEFA-FB0114FDC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6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República Dominicana: 5 Provincias del Gobierno Central con mayor volumen en compras </a:t>
            </a:r>
            <a:r>
              <a:rPr lang="en-US" sz="1600" b="1" i="0" u="none" strike="noStrike" kern="1200" spc="0" baseline="0">
                <a:solidFill>
                  <a:sysClr val="windowText" lastClr="000000"/>
                </a:solidFill>
              </a:rPr>
              <a:t>enero - marzo 2026</a:t>
            </a:r>
            <a:endParaRPr lang="es-DO" sz="1600"/>
          </a:p>
          <a:p>
            <a:pPr algn="ctr" rtl="0">
              <a:defRPr sz="1600"/>
            </a:pPr>
            <a:endParaRPr lang="en-US" sz="16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Provincia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'Boletin 59'!$A$29:$A$33</c:f>
              <c:strCache>
                <c:ptCount val="5"/>
                <c:pt idx="0">
                  <c:v>DISTRITO NACIONAL</c:v>
                </c:pt>
                <c:pt idx="1">
                  <c:v>No Especificado</c:v>
                </c:pt>
                <c:pt idx="2">
                  <c:v>SANTO DOMINGO</c:v>
                </c:pt>
                <c:pt idx="3">
                  <c:v>SANTIAGO</c:v>
                </c:pt>
                <c:pt idx="4">
                  <c:v>PUERTO PLATA</c:v>
                </c:pt>
              </c:strCache>
            </c:strRef>
          </c:cat>
          <c:val>
            <c:numRef>
              <c:f>'Boletin 59'!$B$29:$B$33</c:f>
              <c:numCache>
                <c:formatCode>#,##0.00</c:formatCode>
                <c:ptCount val="5"/>
                <c:pt idx="0">
                  <c:v>21578645997</c:v>
                </c:pt>
                <c:pt idx="1">
                  <c:v>7899979493</c:v>
                </c:pt>
                <c:pt idx="2">
                  <c:v>6223454083</c:v>
                </c:pt>
                <c:pt idx="3">
                  <c:v>4621066590</c:v>
                </c:pt>
                <c:pt idx="4">
                  <c:v>396171590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1B-4591-80B4-305A7DA0C1E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27985439"/>
        <c:axId val="627985023"/>
      </c:barChart>
      <c:catAx>
        <c:axId val="627985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27985023"/>
        <c:crosses val="autoZero"/>
        <c:auto val="1"/>
        <c:lblAlgn val="ctr"/>
        <c:lblOffset val="100"/>
        <c:noMultiLvlLbl val="0"/>
      </c:catAx>
      <c:valAx>
        <c:axId val="627985023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627985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DO" sz="1600" b="1">
                <a:solidFill>
                  <a:sysClr val="windowText" lastClr="000000"/>
                </a:solidFill>
              </a:rPr>
              <a:t>República Dominicana: Difusión de los procesos por modalidad de </a:t>
            </a:r>
            <a:r>
              <a:rPr lang="es-DO" sz="16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compra </a:t>
            </a:r>
            <a:r>
              <a:rPr lang="en-US" sz="16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enero - marzo 2026</a:t>
            </a:r>
            <a:endParaRPr lang="es-DO"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'Boletin 59'!$A$84:$A$92</c:f>
              <c:strCache>
                <c:ptCount val="9"/>
                <c:pt idx="0">
                  <c:v>Licitación Pública Internacional</c:v>
                </c:pt>
                <c:pt idx="1">
                  <c:v>Sorteo de Obras</c:v>
                </c:pt>
                <c:pt idx="2">
                  <c:v>Procesos de Excepción Seguridad Nacional</c:v>
                </c:pt>
                <c:pt idx="3">
                  <c:v>Subasta Inversa</c:v>
                </c:pt>
                <c:pt idx="4">
                  <c:v>Licitación Pública Nacional</c:v>
                </c:pt>
                <c:pt idx="5">
                  <c:v>Comparación de Precios</c:v>
                </c:pt>
                <c:pt idx="6">
                  <c:v>Procesos de Excepción</c:v>
                </c:pt>
                <c:pt idx="7">
                  <c:v>Compras Menores</c:v>
                </c:pt>
                <c:pt idx="8">
                  <c:v>Compras por Debajo del Umbral</c:v>
                </c:pt>
              </c:strCache>
            </c:strRef>
          </c:cat>
          <c:val>
            <c:numRef>
              <c:f>'Boletin 59'!$B$84:$B$92</c:f>
              <c:numCache>
                <c:formatCode>#,##0</c:formatCode>
                <c:ptCount val="9"/>
                <c:pt idx="0">
                  <c:v>4</c:v>
                </c:pt>
                <c:pt idx="1">
                  <c:v>6</c:v>
                </c:pt>
                <c:pt idx="2">
                  <c:v>10</c:v>
                </c:pt>
                <c:pt idx="3">
                  <c:v>38</c:v>
                </c:pt>
                <c:pt idx="4">
                  <c:v>136</c:v>
                </c:pt>
                <c:pt idx="5">
                  <c:v>559</c:v>
                </c:pt>
                <c:pt idx="6">
                  <c:v>591</c:v>
                </c:pt>
                <c:pt idx="7">
                  <c:v>3984</c:v>
                </c:pt>
                <c:pt idx="8">
                  <c:v>8985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43-48F9-9CC9-5CC28A25B7B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619282559"/>
        <c:axId val="619279647"/>
      </c:barChart>
      <c:catAx>
        <c:axId val="61928255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19279647"/>
        <c:crosses val="autoZero"/>
        <c:auto val="1"/>
        <c:lblAlgn val="ctr"/>
        <c:lblOffset val="100"/>
        <c:noMultiLvlLbl val="0"/>
      </c:catAx>
      <c:valAx>
        <c:axId val="619279647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6192825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16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República Dominicana: Cantidad de proveedores inscritos por tipo de empresa a</a:t>
            </a:r>
            <a:r>
              <a:rPr lang="es-DO" b="1" baseline="0"/>
              <a:t> marzo 2026</a:t>
            </a:r>
            <a:endParaRPr lang="es-D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16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1.6162481154377288E-2"/>
          <c:y val="0.21173216885007279"/>
          <c:w val="0.96049171273374445"/>
          <c:h val="0.5441579846187348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'Boletin 59'!$A$121:$A$124</c:f>
              <c:strCache>
                <c:ptCount val="4"/>
                <c:pt idx="0">
                  <c:v>Empresa no acogida a la Ley 187-17</c:v>
                </c:pt>
                <c:pt idx="1">
                  <c:v>Gran empresa</c:v>
                </c:pt>
                <c:pt idx="2">
                  <c:v>MIPYME Certificada</c:v>
                </c:pt>
                <c:pt idx="3">
                  <c:v>Persona física</c:v>
                </c:pt>
              </c:strCache>
            </c:strRef>
          </c:cat>
          <c:val>
            <c:numRef>
              <c:f>'Boletin 59'!$B$121:$B$124</c:f>
              <c:numCache>
                <c:formatCode>#,##0_ ;\-#,##0\ </c:formatCode>
                <c:ptCount val="4"/>
                <c:pt idx="0">
                  <c:v>112718</c:v>
                </c:pt>
                <c:pt idx="1">
                  <c:v>971</c:v>
                </c:pt>
                <c:pt idx="2">
                  <c:v>16657</c:v>
                </c:pt>
                <c:pt idx="3">
                  <c:v>3925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A0-4BAB-B917-D76AF5A733A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136349104"/>
        <c:axId val="2136343696"/>
      </c:barChart>
      <c:catAx>
        <c:axId val="2136349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36343696"/>
        <c:crosses val="autoZero"/>
        <c:auto val="1"/>
        <c:lblAlgn val="ctr"/>
        <c:lblOffset val="100"/>
        <c:noMultiLvlLbl val="0"/>
      </c:catAx>
      <c:valAx>
        <c:axId val="2136343696"/>
        <c:scaling>
          <c:orientation val="minMax"/>
        </c:scaling>
        <c:delete val="1"/>
        <c:axPos val="l"/>
        <c:numFmt formatCode="#,##0_ ;\-#,##0\ " sourceLinked="1"/>
        <c:majorTickMark val="none"/>
        <c:minorTickMark val="none"/>
        <c:tickLblPos val="nextTo"/>
        <c:crossAx val="2136349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800" b="0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DO" sz="1600" b="1"/>
              <a:t>República Dominicana: Número de personas capacitadas por la DGCP </a:t>
            </a:r>
            <a:r>
              <a:rPr lang="en-US" sz="1600" b="1" i="0" u="none" strike="noStrike" baseline="0">
                <a:effectLst/>
              </a:rPr>
              <a:t>enero - marzo 2026</a:t>
            </a:r>
            <a:endParaRPr lang="es-DO" sz="1600" b="1"/>
          </a:p>
        </c:rich>
      </c:tx>
      <c:layout>
        <c:manualLayout>
          <c:xMode val="edge"/>
          <c:yMode val="edge"/>
          <c:x val="0.17590707668279959"/>
          <c:y val="1.84066707514016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'Boletin 59'!$A$149:$A$150</c:f>
              <c:strCache>
                <c:ptCount val="2"/>
                <c:pt idx="0">
                  <c:v>PROVEEDORES CAPACITADOS</c:v>
                </c:pt>
                <c:pt idx="1">
                  <c:v>SERVIDORES PUBLICOS CAPACITADOS</c:v>
                </c:pt>
              </c:strCache>
            </c:strRef>
          </c:cat>
          <c:val>
            <c:numRef>
              <c:f>'Boletin 59'!$B$149:$B$150</c:f>
              <c:numCache>
                <c:formatCode>General</c:formatCode>
                <c:ptCount val="2"/>
                <c:pt idx="0">
                  <c:v>53</c:v>
                </c:pt>
                <c:pt idx="1">
                  <c:v>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FF-4796-AEF2-D4F0CBB8C41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000348048"/>
        <c:axId val="2000350960"/>
      </c:barChart>
      <c:catAx>
        <c:axId val="20003480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00350960"/>
        <c:crosses val="autoZero"/>
        <c:auto val="1"/>
        <c:lblAlgn val="ctr"/>
        <c:lblOffset val="100"/>
        <c:noMultiLvlLbl val="0"/>
      </c:catAx>
      <c:valAx>
        <c:axId val="20003509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00348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800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u="none" strike="noStrike" baseline="0">
                <a:effectLst/>
              </a:rPr>
              <a:t>República Dominicana: Solicitudes atendidas por tema de interes </a:t>
            </a:r>
            <a:endParaRPr lang="es-DO" sz="1600"/>
          </a:p>
        </c:rich>
      </c:tx>
      <c:layout>
        <c:manualLayout>
          <c:xMode val="edge"/>
          <c:yMode val="edge"/>
          <c:x val="0.1062607310500671"/>
          <c:y val="1.86014477882748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7A5-9C43-9694-C1AF60E31AC1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7A5-9C43-9694-C1AF60E31AC1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7A5-9C43-9694-C1AF60E31AC1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7A5-9C43-9694-C1AF60E31AC1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7A5-9C43-9694-C1AF60E31AC1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7A5-9C43-9694-C1AF60E31AC1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7A5-9C43-9694-C1AF60E31AC1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2D5-4750-8B34-3B4615CDAC74}"/>
              </c:ext>
            </c:extLst>
          </c:dPt>
          <c:dPt>
            <c:idx val="8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B2D5-4750-8B34-3B4615CDAC74}"/>
              </c:ext>
            </c:extLst>
          </c:dPt>
          <c:dPt>
            <c:idx val="9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'Boletin 59'!$A$187:$A$196</c:f>
              <c:strCache>
                <c:ptCount val="10"/>
                <c:pt idx="0">
                  <c:v>Incompleta</c:v>
                </c:pt>
                <c:pt idx="1">
                  <c:v>Depto. De Monitoreo y  Analisis  de datos. </c:v>
                </c:pt>
                <c:pt idx="2">
                  <c:v>Base Legal (Solicitude de Leyes)</c:v>
                </c:pt>
                <c:pt idx="3">
                  <c:v>Depto. De Investigaciones y Reclamos. </c:v>
                </c:pt>
                <c:pt idx="4">
                  <c:v>juridico. </c:v>
                </c:pt>
                <c:pt idx="5">
                  <c:v>previamente publicada </c:v>
                </c:pt>
                <c:pt idx="6">
                  <c:v>Datos abiertos</c:v>
                </c:pt>
                <c:pt idx="7">
                  <c:v>Depto. Gestión de Proveedores </c:v>
                </c:pt>
                <c:pt idx="8">
                  <c:v>Decrinada</c:v>
                </c:pt>
                <c:pt idx="9">
                  <c:v>Consulta </c:v>
                </c:pt>
              </c:strCache>
            </c:strRef>
          </c:cat>
          <c:val>
            <c:numRef>
              <c:f>'Boletin 59'!$B$187:$B$196</c:f>
              <c:numCache>
                <c:formatCode>General</c:formatCode>
                <c:ptCount val="10"/>
                <c:pt idx="0">
                  <c:v>1</c:v>
                </c:pt>
                <c:pt idx="1">
                  <c:v>4</c:v>
                </c:pt>
                <c:pt idx="2">
                  <c:v>10</c:v>
                </c:pt>
                <c:pt idx="3">
                  <c:v>9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2</c:v>
                </c:pt>
                <c:pt idx="8">
                  <c:v>9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7B-44CA-AC11-C5E41D95435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DO" sz="1600" b="1"/>
              <a:t>República Dominicana: </a:t>
            </a:r>
            <a:r>
              <a:rPr lang="en-US" sz="1600" b="1"/>
              <a:t>Proveedores inscritos por género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'Boletin 59'!$B$102</c:f>
              <c:strCache>
                <c:ptCount val="1"/>
                <c:pt idx="0">
                  <c:v>Total General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D9B-4FD3-87B8-8A0DBE92A55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D9B-4FD3-87B8-8A0DBE92A55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D9B-4FD3-87B8-8A0DBE92A5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'Boletin 59'!$A$103:$A$105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No Especificado</c:v>
                </c:pt>
              </c:strCache>
            </c:strRef>
          </c:cat>
          <c:val>
            <c:numRef>
              <c:f>'Boletin 59'!$B$103:$B$105</c:f>
              <c:numCache>
                <c:formatCode>#,##0</c:formatCode>
                <c:ptCount val="3"/>
                <c:pt idx="0">
                  <c:v>35521</c:v>
                </c:pt>
                <c:pt idx="1">
                  <c:v>94617</c:v>
                </c:pt>
                <c:pt idx="2">
                  <c:v>4133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D4-4FF3-BFAE-B0B612A53A0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6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República Dominicana: Unidades de Compras del Gobierno Central con mayor volumen </a:t>
            </a:r>
            <a:r>
              <a:rPr lang="en-US" sz="1600" b="1" i="0" u="none" strike="noStrike" kern="1200" spc="0" baseline="0">
                <a:solidFill>
                  <a:sysClr val="windowText" lastClr="000000"/>
                </a:solidFill>
              </a:rPr>
              <a:t>enero - marzo 2026</a:t>
            </a:r>
            <a:endParaRPr lang="en-US" sz="1600">
              <a:effectLst/>
            </a:endParaRPr>
          </a:p>
          <a:p>
            <a:pPr algn="ctr" rtl="0">
              <a:defRPr sz="1600"/>
            </a:pPr>
            <a:endParaRPr lang="en-US" sz="1600"/>
          </a:p>
        </c:rich>
      </c:tx>
      <c:layout>
        <c:manualLayout>
          <c:xMode val="edge"/>
          <c:yMode val="edge"/>
          <c:x val="0.12700514591639717"/>
          <c:y val="3.84599289936658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'Boletin 59'!$A$62:$A$66</c:f>
              <c:strCache>
                <c:ptCount val="5"/>
                <c:pt idx="0">
                  <c:v>Ministerio de Obras Públicas y Comunicaciones</c:v>
                </c:pt>
                <c:pt idx="1">
                  <c:v>Ministerio de la Vivienda, Hábitat y Edificaciones</c:v>
                </c:pt>
                <c:pt idx="2">
                  <c:v>Ministerio de Educación</c:v>
                </c:pt>
                <c:pt idx="3">
                  <c:v>FIDEICOMISO Vial RD</c:v>
                </c:pt>
                <c:pt idx="4">
                  <c:v>Dirección Infraestructura Escolar</c:v>
                </c:pt>
              </c:strCache>
            </c:strRef>
          </c:cat>
          <c:val>
            <c:numRef>
              <c:f>'Boletin 59'!$B$62:$B$66</c:f>
              <c:numCache>
                <c:formatCode>#,##0.00</c:formatCode>
                <c:ptCount val="5"/>
                <c:pt idx="0">
                  <c:v>7785464400</c:v>
                </c:pt>
                <c:pt idx="1">
                  <c:v>5239904107</c:v>
                </c:pt>
                <c:pt idx="2">
                  <c:v>3218021304</c:v>
                </c:pt>
                <c:pt idx="3">
                  <c:v>2635007924</c:v>
                </c:pt>
                <c:pt idx="4">
                  <c:v>1922842826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EC-F44A-A8B5-71A3091427E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27985439"/>
        <c:axId val="627985023"/>
      </c:barChart>
      <c:catAx>
        <c:axId val="627985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27985023"/>
        <c:crosses val="autoZero"/>
        <c:auto val="1"/>
        <c:lblAlgn val="ctr"/>
        <c:lblOffset val="100"/>
        <c:noMultiLvlLbl val="0"/>
      </c:catAx>
      <c:valAx>
        <c:axId val="627985023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627985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6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DO" sz="1600" b="1" i="0" baseline="0">
                <a:effectLst/>
              </a:rPr>
              <a:t>República Dominicana: Porcentaje de personas capacitadas por género por la DGCP </a:t>
            </a:r>
            <a:r>
              <a:rPr lang="en-US" sz="1600" b="1" i="0" baseline="0">
                <a:effectLst/>
              </a:rPr>
              <a:t>enero - marzo 2026</a:t>
            </a:r>
            <a:endParaRPr lang="en-US" sz="16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6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CD0-7044-84A1-B915CFD256C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CD0-7044-84A1-B915CFD256C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D0-7044-84A1-B915CFD256C5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D0-7044-84A1-B915CFD256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'Boletin 59'!$B$161:$C$161</c:f>
              <c:strCache>
                <c:ptCount val="2"/>
                <c:pt idx="0">
                  <c:v>Masculino</c:v>
                </c:pt>
                <c:pt idx="1">
                  <c:v>Femenino</c:v>
                </c:pt>
              </c:strCache>
            </c:strRef>
          </c:cat>
          <c:val>
            <c:numRef>
              <c:f>'Boletin 59'!$B$162:$C$162</c:f>
              <c:numCache>
                <c:formatCode>0%</c:formatCode>
                <c:ptCount val="2"/>
                <c:pt idx="0">
                  <c:v>0.39444995044598613</c:v>
                </c:pt>
                <c:pt idx="1">
                  <c:v>0.60555004955401392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D0-7044-84A1-B915CFD256C5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079-4B10-B52C-833F0129B3DF}"/>
              </c:ext>
            </c:extLst>
          </c:dPt>
          <c:cat>
            <c:strRef>
              <c:f>'Boletin 59'!$B$161:$C$161</c:f>
              <c:strCache>
                <c:ptCount val="2"/>
                <c:pt idx="0">
                  <c:v>Masculino</c:v>
                </c:pt>
                <c:pt idx="1">
                  <c:v>Femenino</c:v>
                </c:pt>
              </c:strCache>
            </c:strRef>
          </c:cat>
          <c:val>
            <c:numRef>
              <c:f>'Boletin 59'!$C$157</c:f>
              <c:numCache>
                <c:formatCode>General</c:formatCode>
                <c:ptCount val="1"/>
                <c:pt idx="0">
                  <c:v>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D0-7044-84A1-B915CFD25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/>
    </cs:fontRef>
    <cs:defRPr sz="1000" kern="1200"/>
  </cs:axisTitle>
  <cs:categoryAxis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/>
    </cs:fontRef>
    <cs:defRPr sz="9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/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/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/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/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/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620485</xdr:colOff>
      <xdr:row>3</xdr:row>
      <xdr:rowOff>269874</xdr:rowOff>
    </xdr:from>
    <xdr:to>
      <xdr:col>10</xdr:col>
      <xdr:colOff>653143</xdr:colOff>
      <xdr:row>22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555170</xdr:colOff>
      <xdr:row>23</xdr:row>
      <xdr:rowOff>172810</xdr:rowOff>
    </xdr:from>
    <xdr:to>
      <xdr:col>11</xdr:col>
      <xdr:colOff>27213</xdr:colOff>
      <xdr:row>44</xdr:row>
      <xdr:rowOff>68036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543378</xdr:colOff>
      <xdr:row>79</xdr:row>
      <xdr:rowOff>83456</xdr:rowOff>
    </xdr:from>
    <xdr:to>
      <xdr:col>9</xdr:col>
      <xdr:colOff>140154</xdr:colOff>
      <xdr:row>95</xdr:row>
      <xdr:rowOff>61231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478972</xdr:colOff>
      <xdr:row>117</xdr:row>
      <xdr:rowOff>72570</xdr:rowOff>
    </xdr:from>
    <xdr:to>
      <xdr:col>9</xdr:col>
      <xdr:colOff>100240</xdr:colOff>
      <xdr:row>141</xdr:row>
      <xdr:rowOff>117020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558951</xdr:colOff>
      <xdr:row>144</xdr:row>
      <xdr:rowOff>140155</xdr:rowOff>
    </xdr:from>
    <xdr:to>
      <xdr:col>6</xdr:col>
      <xdr:colOff>481693</xdr:colOff>
      <xdr:row>158</xdr:row>
      <xdr:rowOff>159355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534457</xdr:colOff>
      <xdr:row>182</xdr:row>
      <xdr:rowOff>36739</xdr:rowOff>
    </xdr:from>
    <xdr:to>
      <xdr:col>11</xdr:col>
      <xdr:colOff>679602</xdr:colOff>
      <xdr:row>210</xdr:row>
      <xdr:rowOff>99029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530110</xdr:colOff>
      <xdr:row>98</xdr:row>
      <xdr:rowOff>176778</xdr:rowOff>
    </xdr:from>
    <xdr:to>
      <xdr:col>8</xdr:col>
      <xdr:colOff>174626</xdr:colOff>
      <xdr:row>116</xdr:row>
      <xdr:rowOff>75971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564696</xdr:colOff>
      <xdr:row>58</xdr:row>
      <xdr:rowOff>6804</xdr:rowOff>
    </xdr:from>
    <xdr:to>
      <xdr:col>11</xdr:col>
      <xdr:colOff>394607</xdr:colOff>
      <xdr:row>78</xdr:row>
      <xdr:rowOff>40822</xdr:rowOff>
    </xdr:to>
    <xdr:graphicFrame macro="">
      <xdr:nvGraphicFramePr>
        <xdr:cNvPr id="13" name="Gráfico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558799</xdr:colOff>
      <xdr:row>159</xdr:row>
      <xdr:rowOff>146504</xdr:rowOff>
    </xdr:from>
    <xdr:to>
      <xdr:col>7</xdr:col>
      <xdr:colOff>462643</xdr:colOff>
      <xdr:row>178</xdr:row>
      <xdr:rowOff>81643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734786</xdr:colOff>
      <xdr:row>214</xdr:row>
      <xdr:rowOff>138793</xdr:rowOff>
    </xdr:from>
    <xdr:to>
      <xdr:col>6</xdr:col>
      <xdr:colOff>612321</xdr:colOff>
      <xdr:row>232</xdr:row>
      <xdr:rowOff>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20"/>
  <sheetViews>
    <sheetView showGridLines="0" tabSelected="1" zoomScale="60" zoomScaleNormal="60" workbookViewId="0">
      <selection activeCell="B123" sqref="B123"/>
    </sheetView>
  </sheetViews>
  <sheetFormatPr baseColWidth="10" defaultColWidth="10.81640625" defaultRowHeight="14.5" x14ac:dyDescent="0.35"/>
  <cols>
    <col min="1" max="1" width="65.453125" bestFit="1" customWidth="1"/>
    <col min="2" max="2" width="42.453125" bestFit="1" customWidth="1"/>
    <col min="3" max="3" width="18.26953125" customWidth="1"/>
    <col min="4" max="4" width="41.453125" bestFit="1" customWidth="1"/>
    <col min="5" max="5" width="19.7265625" customWidth="1"/>
    <col min="6" max="6" width="13.1796875" bestFit="1" customWidth="1"/>
    <col min="17" max="17" width="48.26953125" bestFit="1" customWidth="1"/>
  </cols>
  <sheetData>
    <row r="2" spans="1:4" ht="15" thickBot="1" x14ac:dyDescent="0.4"/>
    <row r="3" spans="1:4" ht="23.5" x14ac:dyDescent="0.35">
      <c r="A3" s="43" t="s">
        <v>32</v>
      </c>
      <c r="B3" s="44" t="s">
        <v>52</v>
      </c>
    </row>
    <row r="4" spans="1:4" ht="24" thickBot="1" x14ac:dyDescent="0.4">
      <c r="A4" s="45" t="s">
        <v>28</v>
      </c>
      <c r="B4" s="46" t="s">
        <v>53</v>
      </c>
    </row>
    <row r="7" spans="1:4" x14ac:dyDescent="0.35">
      <c r="A7" s="16" t="s">
        <v>2</v>
      </c>
      <c r="B7" s="16" t="s">
        <v>3</v>
      </c>
      <c r="C7" s="16" t="s">
        <v>27</v>
      </c>
    </row>
    <row r="8" spans="1:4" x14ac:dyDescent="0.35">
      <c r="A8" s="20" t="s">
        <v>12</v>
      </c>
      <c r="B8" s="18">
        <v>5219</v>
      </c>
      <c r="C8" s="19">
        <f t="shared" ref="C8:C16" si="0">+B8/$B$16</f>
        <v>0.12253187143427324</v>
      </c>
    </row>
    <row r="9" spans="1:4" x14ac:dyDescent="0.35">
      <c r="A9" s="20" t="s">
        <v>0</v>
      </c>
      <c r="B9" s="18">
        <v>2875</v>
      </c>
      <c r="C9" s="19">
        <f t="shared" si="0"/>
        <v>6.7499354354001825E-2</v>
      </c>
    </row>
    <row r="10" spans="1:4" x14ac:dyDescent="0.35">
      <c r="A10" s="20" t="s">
        <v>17</v>
      </c>
      <c r="B10" s="18">
        <v>1024</v>
      </c>
      <c r="C10" s="19">
        <f t="shared" si="0"/>
        <v>2.4041509168173172E-2</v>
      </c>
    </row>
    <row r="11" spans="1:4" x14ac:dyDescent="0.35">
      <c r="A11" s="20" t="s">
        <v>13</v>
      </c>
      <c r="B11" s="18">
        <v>20253</v>
      </c>
      <c r="C11" s="19">
        <f t="shared" si="0"/>
        <v>0.47550066912403449</v>
      </c>
    </row>
    <row r="12" spans="1:4" x14ac:dyDescent="0.35">
      <c r="A12" s="20" t="s">
        <v>14</v>
      </c>
      <c r="B12" s="18">
        <v>10904</v>
      </c>
      <c r="C12" s="19">
        <f t="shared" si="0"/>
        <v>0.25600450778296902</v>
      </c>
    </row>
    <row r="13" spans="1:4" x14ac:dyDescent="0.35">
      <c r="A13" s="20" t="s">
        <v>57</v>
      </c>
      <c r="B13" s="18">
        <v>214</v>
      </c>
      <c r="C13" s="19">
        <f t="shared" si="0"/>
        <v>5.0242997675674405E-3</v>
      </c>
    </row>
    <row r="14" spans="1:4" x14ac:dyDescent="0.35">
      <c r="A14" s="20" t="s">
        <v>41</v>
      </c>
      <c r="B14" s="18">
        <v>251</v>
      </c>
      <c r="C14" s="19">
        <f t="shared" si="0"/>
        <v>5.8929871105580728E-3</v>
      </c>
    </row>
    <row r="15" spans="1:4" x14ac:dyDescent="0.35">
      <c r="A15" s="20" t="s">
        <v>33</v>
      </c>
      <c r="B15" s="18">
        <v>1853</v>
      </c>
      <c r="C15" s="19">
        <f t="shared" si="0"/>
        <v>4.3504801258422744E-2</v>
      </c>
    </row>
    <row r="16" spans="1:4" x14ac:dyDescent="0.35">
      <c r="A16" s="16" t="s">
        <v>1</v>
      </c>
      <c r="B16" s="51">
        <f>SUM(B8:B15)</f>
        <v>42593</v>
      </c>
      <c r="C16" s="53">
        <f t="shared" si="0"/>
        <v>1</v>
      </c>
      <c r="D16" s="4"/>
    </row>
    <row r="17" spans="1:4" x14ac:dyDescent="0.35">
      <c r="D17" s="4"/>
    </row>
    <row r="18" spans="1:4" x14ac:dyDescent="0.35">
      <c r="A18" s="2"/>
      <c r="B18" s="2"/>
      <c r="D18" s="4"/>
    </row>
    <row r="19" spans="1:4" x14ac:dyDescent="0.35">
      <c r="A19" s="2"/>
      <c r="B19" s="2"/>
      <c r="C19" s="14"/>
      <c r="D19" s="4"/>
    </row>
    <row r="20" spans="1:4" x14ac:dyDescent="0.35">
      <c r="A20" s="2"/>
      <c r="B20" s="2"/>
      <c r="C20" s="14"/>
      <c r="D20" s="4"/>
    </row>
    <row r="21" spans="1:4" x14ac:dyDescent="0.35">
      <c r="A21" s="2"/>
      <c r="B21" s="2"/>
      <c r="C21" s="14"/>
      <c r="D21" s="4"/>
    </row>
    <row r="22" spans="1:4" x14ac:dyDescent="0.35">
      <c r="A22" s="2"/>
      <c r="B22" s="2"/>
      <c r="C22" s="14"/>
      <c r="D22" s="4"/>
    </row>
    <row r="23" spans="1:4" x14ac:dyDescent="0.35">
      <c r="A23" s="2"/>
      <c r="B23" s="2"/>
      <c r="C23" s="15"/>
    </row>
    <row r="24" spans="1:4" x14ac:dyDescent="0.35">
      <c r="A24" s="2"/>
      <c r="B24" s="2"/>
      <c r="C24" s="15"/>
    </row>
    <row r="25" spans="1:4" x14ac:dyDescent="0.35">
      <c r="A25" s="1"/>
      <c r="B25" s="2"/>
      <c r="C25" s="15"/>
    </row>
    <row r="26" spans="1:4" x14ac:dyDescent="0.35">
      <c r="B26" s="2"/>
      <c r="C26" s="13"/>
    </row>
    <row r="27" spans="1:4" x14ac:dyDescent="0.35">
      <c r="C27" s="13"/>
    </row>
    <row r="28" spans="1:4" x14ac:dyDescent="0.35">
      <c r="A28" s="6" t="s">
        <v>35</v>
      </c>
      <c r="B28" s="6" t="s">
        <v>26</v>
      </c>
      <c r="C28" s="6" t="s">
        <v>27</v>
      </c>
    </row>
    <row r="29" spans="1:4" x14ac:dyDescent="0.35">
      <c r="A29" s="20" t="s">
        <v>4</v>
      </c>
      <c r="B29" s="21">
        <v>21578645997</v>
      </c>
      <c r="C29" s="22">
        <f>+B29/$B$34</f>
        <v>0.52993633458925504</v>
      </c>
    </row>
    <row r="30" spans="1:4" x14ac:dyDescent="0.35">
      <c r="A30" s="20" t="s">
        <v>9</v>
      </c>
      <c r="B30" s="21">
        <v>7899979493</v>
      </c>
      <c r="C30" s="22">
        <f>+B30/$B$34</f>
        <v>0.19401060550475377</v>
      </c>
    </row>
    <row r="31" spans="1:4" x14ac:dyDescent="0.35">
      <c r="A31" s="20" t="s">
        <v>5</v>
      </c>
      <c r="B31" s="21">
        <v>6223454083</v>
      </c>
      <c r="C31" s="22">
        <f>+B31/$B$34</f>
        <v>0.15283787711648206</v>
      </c>
    </row>
    <row r="32" spans="1:4" x14ac:dyDescent="0.35">
      <c r="A32" s="20" t="s">
        <v>6</v>
      </c>
      <c r="B32" s="21">
        <v>4621066590</v>
      </c>
      <c r="C32" s="22">
        <f>+B32/$B$34</f>
        <v>0.11348585499469825</v>
      </c>
    </row>
    <row r="33" spans="1:4" x14ac:dyDescent="0.35">
      <c r="A33" s="20" t="s">
        <v>58</v>
      </c>
      <c r="B33" s="21">
        <v>396171590</v>
      </c>
      <c r="C33" s="22">
        <f>+B33/$B$34</f>
        <v>9.729327794810904E-3</v>
      </c>
    </row>
    <row r="34" spans="1:4" x14ac:dyDescent="0.35">
      <c r="A34" s="6" t="s">
        <v>1</v>
      </c>
      <c r="B34" s="23">
        <f>SUM(B29:B33)</f>
        <v>40719317753</v>
      </c>
      <c r="C34" s="22">
        <v>1</v>
      </c>
    </row>
    <row r="35" spans="1:4" x14ac:dyDescent="0.35">
      <c r="C35" s="13"/>
    </row>
    <row r="36" spans="1:4" x14ac:dyDescent="0.35">
      <c r="A36" s="2"/>
      <c r="B36" s="54"/>
      <c r="C36" s="13"/>
      <c r="D36" s="3"/>
    </row>
    <row r="37" spans="1:4" x14ac:dyDescent="0.35">
      <c r="B37" s="54"/>
      <c r="C37" s="13"/>
      <c r="D37" s="3"/>
    </row>
    <row r="38" spans="1:4" x14ac:dyDescent="0.35">
      <c r="B38" s="54"/>
      <c r="C38" s="13"/>
      <c r="D38" s="3"/>
    </row>
    <row r="39" spans="1:4" x14ac:dyDescent="0.35">
      <c r="B39" s="54"/>
      <c r="C39" s="13"/>
    </row>
    <row r="40" spans="1:4" x14ac:dyDescent="0.35">
      <c r="B40" s="54"/>
      <c r="C40" s="13"/>
    </row>
    <row r="41" spans="1:4" x14ac:dyDescent="0.35">
      <c r="A41" s="6" t="s">
        <v>10</v>
      </c>
      <c r="B41" s="6" t="s">
        <v>26</v>
      </c>
      <c r="C41" s="6" t="s">
        <v>27</v>
      </c>
    </row>
    <row r="42" spans="1:4" x14ac:dyDescent="0.35">
      <c r="A42" s="20" t="s">
        <v>7</v>
      </c>
      <c r="B42" s="24">
        <v>8363393158</v>
      </c>
      <c r="C42" s="19">
        <f>+B42/$B$44</f>
        <v>0.19633976587366514</v>
      </c>
    </row>
    <row r="43" spans="1:4" x14ac:dyDescent="0.35">
      <c r="A43" s="20" t="s">
        <v>8</v>
      </c>
      <c r="B43" s="24">
        <v>34233139036</v>
      </c>
      <c r="C43" s="19">
        <f>+B43/$B$44</f>
        <v>0.8036602341263348</v>
      </c>
    </row>
    <row r="44" spans="1:4" x14ac:dyDescent="0.35">
      <c r="A44" s="6" t="s">
        <v>1</v>
      </c>
      <c r="B44" s="7">
        <f>SUM(B42:B43)</f>
        <v>42596532194</v>
      </c>
      <c r="C44" s="19">
        <f>+B44/$B$44</f>
        <v>1</v>
      </c>
    </row>
    <row r="45" spans="1:4" x14ac:dyDescent="0.35">
      <c r="A45" s="12"/>
      <c r="B45" s="12"/>
      <c r="C45" s="15"/>
    </row>
    <row r="46" spans="1:4" x14ac:dyDescent="0.35">
      <c r="A46" s="16" t="s">
        <v>11</v>
      </c>
      <c r="B46" s="6" t="s">
        <v>26</v>
      </c>
      <c r="C46" s="6" t="s">
        <v>27</v>
      </c>
    </row>
    <row r="47" spans="1:4" x14ac:dyDescent="0.35">
      <c r="A47" s="20" t="s">
        <v>37</v>
      </c>
      <c r="B47" s="24">
        <v>22254056993</v>
      </c>
      <c r="C47" s="19">
        <f>+B47/$B$51</f>
        <v>0.52243823256895616</v>
      </c>
    </row>
    <row r="48" spans="1:4" x14ac:dyDescent="0.35">
      <c r="A48" s="20" t="s">
        <v>15</v>
      </c>
      <c r="B48" s="24">
        <v>3055003738</v>
      </c>
      <c r="C48" s="19">
        <f>+B48/$B$51</f>
        <v>7.1719541020062602E-2</v>
      </c>
    </row>
    <row r="49" spans="1:3" x14ac:dyDescent="0.35">
      <c r="A49" s="20" t="s">
        <v>39</v>
      </c>
      <c r="B49" s="24">
        <v>16663764157</v>
      </c>
      <c r="C49" s="19">
        <f>+B49/$B$51</f>
        <v>0.39120001790538245</v>
      </c>
    </row>
    <row r="50" spans="1:3" x14ac:dyDescent="0.35">
      <c r="A50" s="20" t="s">
        <v>40</v>
      </c>
      <c r="B50" s="24">
        <v>623707306</v>
      </c>
      <c r="C50" s="19">
        <f>+B50/$B$51</f>
        <v>1.4642208505598803E-2</v>
      </c>
    </row>
    <row r="51" spans="1:3" x14ac:dyDescent="0.35">
      <c r="A51" s="6" t="s">
        <v>1</v>
      </c>
      <c r="B51" s="7">
        <f>SUM(B47:B50)</f>
        <v>42596532194</v>
      </c>
      <c r="C51" s="19">
        <f>+B51/$B$51</f>
        <v>1</v>
      </c>
    </row>
    <row r="52" spans="1:3" x14ac:dyDescent="0.35">
      <c r="A52" s="12"/>
      <c r="B52" s="12"/>
      <c r="C52" s="12"/>
    </row>
    <row r="53" spans="1:3" x14ac:dyDescent="0.35">
      <c r="A53" s="12"/>
      <c r="B53" s="12"/>
      <c r="C53" s="12"/>
    </row>
    <row r="54" spans="1:3" x14ac:dyDescent="0.35">
      <c r="A54" s="6" t="s">
        <v>36</v>
      </c>
      <c r="B54" s="6" t="s">
        <v>26</v>
      </c>
      <c r="C54" s="6" t="s">
        <v>27</v>
      </c>
    </row>
    <row r="55" spans="1:3" x14ac:dyDescent="0.35">
      <c r="A55" s="20" t="s">
        <v>7</v>
      </c>
      <c r="B55" s="24">
        <v>4134085275</v>
      </c>
      <c r="C55" s="19">
        <f>+B55/$B$57</f>
        <v>0.24808832122503258</v>
      </c>
    </row>
    <row r="56" spans="1:3" x14ac:dyDescent="0.35">
      <c r="A56" s="20" t="s">
        <v>8</v>
      </c>
      <c r="B56" s="24">
        <v>12529678882</v>
      </c>
      <c r="C56" s="19">
        <f t="shared" ref="C56:C57" si="1">+B56/$B$57</f>
        <v>0.75191167877496745</v>
      </c>
    </row>
    <row r="57" spans="1:3" x14ac:dyDescent="0.35">
      <c r="A57" s="6" t="s">
        <v>1</v>
      </c>
      <c r="B57" s="7">
        <f>SUM(B55:B56)</f>
        <v>16663764157</v>
      </c>
      <c r="C57" s="19">
        <f t="shared" si="1"/>
        <v>1</v>
      </c>
    </row>
    <row r="61" spans="1:3" x14ac:dyDescent="0.35">
      <c r="A61" s="6" t="s">
        <v>21</v>
      </c>
      <c r="B61" s="6" t="s">
        <v>26</v>
      </c>
    </row>
    <row r="62" spans="1:3" x14ac:dyDescent="0.35">
      <c r="A62" s="20" t="s">
        <v>50</v>
      </c>
      <c r="B62" s="21">
        <v>7785464400</v>
      </c>
    </row>
    <row r="63" spans="1:3" x14ac:dyDescent="0.35">
      <c r="A63" s="20" t="s">
        <v>59</v>
      </c>
      <c r="B63" s="21">
        <v>5239904107</v>
      </c>
    </row>
    <row r="64" spans="1:3" x14ac:dyDescent="0.35">
      <c r="A64" s="20" t="s">
        <v>60</v>
      </c>
      <c r="B64" s="21">
        <v>3218021304</v>
      </c>
    </row>
    <row r="65" spans="1:5" x14ac:dyDescent="0.35">
      <c r="A65" s="20" t="s">
        <v>61</v>
      </c>
      <c r="B65" s="21">
        <v>2635007924</v>
      </c>
    </row>
    <row r="66" spans="1:5" x14ac:dyDescent="0.35">
      <c r="A66" s="20" t="s">
        <v>62</v>
      </c>
      <c r="B66" s="21">
        <v>1922842826</v>
      </c>
    </row>
    <row r="67" spans="1:5" x14ac:dyDescent="0.35">
      <c r="A67" s="6" t="s">
        <v>1</v>
      </c>
      <c r="B67" s="7">
        <f>SUM(B62:B66)</f>
        <v>20801240561</v>
      </c>
    </row>
    <row r="73" spans="1:5" x14ac:dyDescent="0.35">
      <c r="E73" s="3"/>
    </row>
    <row r="74" spans="1:5" x14ac:dyDescent="0.35">
      <c r="E74" s="3"/>
    </row>
    <row r="75" spans="1:5" x14ac:dyDescent="0.35">
      <c r="D75" s="3"/>
      <c r="E75" s="3"/>
    </row>
    <row r="76" spans="1:5" x14ac:dyDescent="0.35">
      <c r="D76" s="3"/>
      <c r="E76" s="3"/>
    </row>
    <row r="77" spans="1:5" x14ac:dyDescent="0.35">
      <c r="D77" s="3"/>
      <c r="E77" s="3"/>
    </row>
    <row r="78" spans="1:5" x14ac:dyDescent="0.35">
      <c r="C78" s="3"/>
      <c r="D78" s="3"/>
      <c r="E78" s="3"/>
    </row>
    <row r="79" spans="1:5" x14ac:dyDescent="0.35">
      <c r="C79" s="3"/>
      <c r="D79" s="3"/>
      <c r="E79" s="3"/>
    </row>
    <row r="80" spans="1:5" x14ac:dyDescent="0.35">
      <c r="D80" s="3"/>
      <c r="E80" s="3"/>
    </row>
    <row r="81" spans="1:5" x14ac:dyDescent="0.35">
      <c r="C81" s="3"/>
      <c r="D81" s="3"/>
      <c r="E81" s="3"/>
    </row>
    <row r="82" spans="1:5" x14ac:dyDescent="0.35">
      <c r="A82" s="3"/>
      <c r="B82" s="3"/>
      <c r="C82" s="3"/>
      <c r="D82" s="3"/>
      <c r="E82" s="3"/>
    </row>
    <row r="83" spans="1:5" x14ac:dyDescent="0.35">
      <c r="A83" s="6" t="s">
        <v>29</v>
      </c>
      <c r="B83" s="6" t="s">
        <v>23</v>
      </c>
      <c r="C83" s="3"/>
      <c r="D83" s="3"/>
      <c r="E83" s="3"/>
    </row>
    <row r="84" spans="1:5" x14ac:dyDescent="0.35">
      <c r="A84" s="20" t="s">
        <v>51</v>
      </c>
      <c r="B84" s="25">
        <v>4</v>
      </c>
      <c r="C84" s="3"/>
      <c r="D84" s="3"/>
      <c r="E84" s="3"/>
    </row>
    <row r="85" spans="1:5" x14ac:dyDescent="0.35">
      <c r="A85" s="20" t="s">
        <v>41</v>
      </c>
      <c r="B85" s="25">
        <v>6</v>
      </c>
      <c r="C85" s="3"/>
      <c r="D85" s="3"/>
      <c r="E85" s="3"/>
    </row>
    <row r="86" spans="1:5" x14ac:dyDescent="0.35">
      <c r="A86" s="20" t="s">
        <v>57</v>
      </c>
      <c r="B86" s="25">
        <v>10</v>
      </c>
      <c r="C86" s="3"/>
      <c r="D86" s="3"/>
      <c r="E86" s="3"/>
    </row>
    <row r="87" spans="1:5" x14ac:dyDescent="0.35">
      <c r="A87" s="20" t="s">
        <v>33</v>
      </c>
      <c r="B87" s="25">
        <v>38</v>
      </c>
      <c r="C87" s="3"/>
      <c r="D87" s="3"/>
      <c r="E87" s="3"/>
    </row>
    <row r="88" spans="1:5" x14ac:dyDescent="0.35">
      <c r="A88" s="20" t="s">
        <v>13</v>
      </c>
      <c r="B88" s="25">
        <v>136</v>
      </c>
      <c r="C88" s="3"/>
      <c r="D88" s="3"/>
      <c r="E88" s="3"/>
    </row>
    <row r="89" spans="1:5" x14ac:dyDescent="0.35">
      <c r="A89" s="20" t="s">
        <v>12</v>
      </c>
      <c r="B89" s="25">
        <v>559</v>
      </c>
      <c r="C89" s="3"/>
      <c r="D89" s="3"/>
      <c r="E89" s="3"/>
    </row>
    <row r="90" spans="1:5" x14ac:dyDescent="0.35">
      <c r="A90" s="20" t="s">
        <v>14</v>
      </c>
      <c r="B90" s="25">
        <v>591</v>
      </c>
      <c r="C90" s="3"/>
      <c r="D90" s="3"/>
      <c r="E90" s="3"/>
    </row>
    <row r="91" spans="1:5" x14ac:dyDescent="0.35">
      <c r="A91" s="20" t="s">
        <v>0</v>
      </c>
      <c r="B91" s="25">
        <v>3984</v>
      </c>
      <c r="C91" s="3"/>
      <c r="D91" s="3"/>
      <c r="E91" s="3"/>
    </row>
    <row r="92" spans="1:5" x14ac:dyDescent="0.35">
      <c r="A92" s="20" t="s">
        <v>17</v>
      </c>
      <c r="B92" s="25">
        <v>8985</v>
      </c>
      <c r="C92" s="3"/>
    </row>
    <row r="102" spans="1:2" x14ac:dyDescent="0.35">
      <c r="A102" s="26" t="s">
        <v>30</v>
      </c>
      <c r="B102" s="26" t="s">
        <v>16</v>
      </c>
    </row>
    <row r="103" spans="1:2" x14ac:dyDescent="0.35">
      <c r="A103" s="27" t="s">
        <v>7</v>
      </c>
      <c r="B103" s="28">
        <v>35521</v>
      </c>
    </row>
    <row r="104" spans="1:2" x14ac:dyDescent="0.35">
      <c r="A104" s="27" t="s">
        <v>8</v>
      </c>
      <c r="B104" s="28">
        <v>94617</v>
      </c>
    </row>
    <row r="105" spans="1:2" x14ac:dyDescent="0.35">
      <c r="A105" s="27" t="s">
        <v>9</v>
      </c>
      <c r="B105" s="28">
        <v>4133</v>
      </c>
    </row>
    <row r="106" spans="1:2" x14ac:dyDescent="0.35">
      <c r="A106" s="26" t="s">
        <v>1</v>
      </c>
      <c r="B106" s="29">
        <f>SUM(B103:B105)</f>
        <v>134271</v>
      </c>
    </row>
    <row r="117" spans="1:9" x14ac:dyDescent="0.35">
      <c r="E117" s="1"/>
    </row>
    <row r="118" spans="1:9" x14ac:dyDescent="0.35">
      <c r="E118" s="1"/>
    </row>
    <row r="119" spans="1:9" x14ac:dyDescent="0.35">
      <c r="H119" s="2"/>
      <c r="I119" s="2"/>
    </row>
    <row r="120" spans="1:9" x14ac:dyDescent="0.35">
      <c r="A120" s="16" t="s">
        <v>31</v>
      </c>
      <c r="B120" s="16" t="s">
        <v>23</v>
      </c>
      <c r="H120" s="2"/>
      <c r="I120" s="2"/>
    </row>
    <row r="121" spans="1:9" x14ac:dyDescent="0.35">
      <c r="A121" s="17" t="s">
        <v>37</v>
      </c>
      <c r="B121" s="30">
        <v>112718</v>
      </c>
      <c r="H121" s="2"/>
      <c r="I121" s="2"/>
    </row>
    <row r="122" spans="1:9" x14ac:dyDescent="0.35">
      <c r="A122" s="17" t="s">
        <v>15</v>
      </c>
      <c r="B122" s="30">
        <v>971</v>
      </c>
      <c r="H122" s="2"/>
      <c r="I122" s="2"/>
    </row>
    <row r="123" spans="1:9" x14ac:dyDescent="0.35">
      <c r="A123" s="17" t="s">
        <v>39</v>
      </c>
      <c r="B123" s="30">
        <v>16657</v>
      </c>
      <c r="H123" s="2"/>
      <c r="I123" s="2"/>
    </row>
    <row r="124" spans="1:9" x14ac:dyDescent="0.35">
      <c r="A124" s="17" t="s">
        <v>40</v>
      </c>
      <c r="B124" s="30">
        <v>3925</v>
      </c>
      <c r="E124" s="1"/>
      <c r="H124" s="2"/>
      <c r="I124" s="2"/>
    </row>
    <row r="125" spans="1:9" x14ac:dyDescent="0.35">
      <c r="A125" s="16" t="s">
        <v>16</v>
      </c>
      <c r="B125" s="52">
        <f>SUM(B121:B124)</f>
        <v>134271</v>
      </c>
      <c r="D125" s="1"/>
      <c r="H125" s="2"/>
      <c r="I125" s="2"/>
    </row>
    <row r="126" spans="1:9" x14ac:dyDescent="0.35">
      <c r="D126" s="1"/>
      <c r="H126" s="2"/>
      <c r="I126" s="2"/>
    </row>
    <row r="127" spans="1:9" x14ac:dyDescent="0.35">
      <c r="D127" s="1"/>
    </row>
    <row r="128" spans="1:9" x14ac:dyDescent="0.35">
      <c r="D128" s="1"/>
    </row>
    <row r="129" spans="4:7" x14ac:dyDescent="0.35">
      <c r="D129" s="1"/>
    </row>
    <row r="130" spans="4:7" x14ac:dyDescent="0.35">
      <c r="D130" s="1"/>
    </row>
    <row r="131" spans="4:7" x14ac:dyDescent="0.35">
      <c r="D131" s="1"/>
    </row>
    <row r="132" spans="4:7" x14ac:dyDescent="0.35">
      <c r="D132" s="1"/>
    </row>
    <row r="135" spans="4:7" x14ac:dyDescent="0.35">
      <c r="D135" s="1"/>
    </row>
    <row r="136" spans="4:7" x14ac:dyDescent="0.35">
      <c r="D136" s="1"/>
    </row>
    <row r="137" spans="4:7" x14ac:dyDescent="0.35">
      <c r="D137" s="1"/>
    </row>
    <row r="138" spans="4:7" x14ac:dyDescent="0.35">
      <c r="D138" s="1"/>
      <c r="G138" s="2"/>
    </row>
    <row r="139" spans="4:7" x14ac:dyDescent="0.35">
      <c r="D139" s="1"/>
      <c r="G139" s="2"/>
    </row>
    <row r="140" spans="4:7" x14ac:dyDescent="0.35">
      <c r="D140" s="1"/>
    </row>
    <row r="141" spans="4:7" x14ac:dyDescent="0.35">
      <c r="D141" s="1"/>
      <c r="E141" s="1"/>
    </row>
    <row r="142" spans="4:7" x14ac:dyDescent="0.35">
      <c r="D142" s="1"/>
      <c r="E142" s="1"/>
    </row>
    <row r="143" spans="4:7" x14ac:dyDescent="0.35">
      <c r="D143" s="1"/>
      <c r="E143" s="1"/>
    </row>
    <row r="144" spans="4:7" x14ac:dyDescent="0.35">
      <c r="D144" s="1"/>
      <c r="E144" s="1"/>
    </row>
    <row r="145" spans="1:5" ht="37.5" customHeight="1" x14ac:dyDescent="0.35">
      <c r="E145" s="1"/>
    </row>
    <row r="146" spans="1:5" ht="40.5" customHeight="1" x14ac:dyDescent="0.35">
      <c r="D146" s="5"/>
    </row>
    <row r="147" spans="1:5" ht="36.75" customHeight="1" thickBot="1" x14ac:dyDescent="0.4">
      <c r="D147" s="5"/>
    </row>
    <row r="148" spans="1:5" ht="21.5" thickBot="1" x14ac:dyDescent="0.4">
      <c r="A148" s="31" t="s">
        <v>24</v>
      </c>
      <c r="B148" s="32" t="s">
        <v>25</v>
      </c>
      <c r="D148" s="5"/>
    </row>
    <row r="149" spans="1:5" ht="16" thickBot="1" x14ac:dyDescent="0.4">
      <c r="A149" s="33" t="s">
        <v>19</v>
      </c>
      <c r="B149" s="34">
        <f>+B155+C155</f>
        <v>53</v>
      </c>
    </row>
    <row r="150" spans="1:5" ht="16" thickBot="1" x14ac:dyDescent="0.4">
      <c r="A150" s="33" t="s">
        <v>18</v>
      </c>
      <c r="B150" s="34">
        <f>+B156+C156</f>
        <v>956</v>
      </c>
    </row>
    <row r="151" spans="1:5" ht="16" thickBot="1" x14ac:dyDescent="0.4">
      <c r="A151" s="35" t="s">
        <v>20</v>
      </c>
      <c r="B151" s="36">
        <f>SUM(B149:B150)</f>
        <v>1009</v>
      </c>
      <c r="D151" s="5"/>
    </row>
    <row r="152" spans="1:5" x14ac:dyDescent="0.35">
      <c r="D152" s="5"/>
    </row>
    <row r="153" spans="1:5" ht="15" thickBot="1" x14ac:dyDescent="0.4">
      <c r="A153" s="37"/>
      <c r="B153" s="37"/>
      <c r="C153" s="37"/>
      <c r="D153" s="5"/>
    </row>
    <row r="154" spans="1:5" ht="21.5" thickBot="1" x14ac:dyDescent="0.4">
      <c r="A154" s="31" t="s">
        <v>24</v>
      </c>
      <c r="B154" s="32" t="s">
        <v>8</v>
      </c>
      <c r="C154" s="32" t="s">
        <v>7</v>
      </c>
      <c r="D154" s="5"/>
    </row>
    <row r="155" spans="1:5" ht="16" thickBot="1" x14ac:dyDescent="0.4">
      <c r="A155" s="33" t="s">
        <v>19</v>
      </c>
      <c r="B155" s="34">
        <v>20</v>
      </c>
      <c r="C155" s="34">
        <v>33</v>
      </c>
      <c r="D155" s="5"/>
    </row>
    <row r="156" spans="1:5" ht="16" thickBot="1" x14ac:dyDescent="0.4">
      <c r="A156" s="33" t="s">
        <v>38</v>
      </c>
      <c r="B156" s="34">
        <v>378</v>
      </c>
      <c r="C156" s="34">
        <v>578</v>
      </c>
      <c r="D156" s="5"/>
    </row>
    <row r="157" spans="1:5" ht="16" thickBot="1" x14ac:dyDescent="0.4">
      <c r="A157" s="35" t="s">
        <v>20</v>
      </c>
      <c r="B157" s="36">
        <f>SUM(B155:B156)</f>
        <v>398</v>
      </c>
      <c r="C157" s="36">
        <f>SUM(C155:C156)</f>
        <v>611</v>
      </c>
    </row>
    <row r="159" spans="1:5" x14ac:dyDescent="0.35">
      <c r="A159" s="37"/>
      <c r="B159" s="37"/>
      <c r="C159" s="37"/>
    </row>
    <row r="160" spans="1:5" ht="15" thickBot="1" x14ac:dyDescent="0.4">
      <c r="A160" s="37"/>
      <c r="B160" s="37"/>
      <c r="C160" s="37"/>
    </row>
    <row r="161" spans="1:3" ht="15" thickBot="1" x14ac:dyDescent="0.4">
      <c r="A161" s="37"/>
      <c r="B161" s="38" t="s">
        <v>8</v>
      </c>
      <c r="C161" s="32" t="s">
        <v>7</v>
      </c>
    </row>
    <row r="162" spans="1:3" ht="16" thickBot="1" x14ac:dyDescent="0.4">
      <c r="A162" s="37"/>
      <c r="B162" s="39">
        <f>B157/B151</f>
        <v>0.39444995044598613</v>
      </c>
      <c r="C162" s="40">
        <f>C157/B151</f>
        <v>0.60555004955401392</v>
      </c>
    </row>
    <row r="170" spans="1:3" ht="27" customHeight="1" x14ac:dyDescent="0.35"/>
    <row r="172" spans="1:3" ht="15" customHeight="1" x14ac:dyDescent="0.35"/>
    <row r="175" spans="1:3" ht="33.75" customHeight="1" x14ac:dyDescent="0.35"/>
    <row r="179" spans="1:2" ht="17.25" customHeight="1" x14ac:dyDescent="0.35"/>
    <row r="181" spans="1:2" ht="17.25" customHeight="1" x14ac:dyDescent="0.35"/>
    <row r="182" spans="1:2" ht="15" customHeight="1" x14ac:dyDescent="0.35"/>
    <row r="186" spans="1:2" ht="27.65" customHeight="1" x14ac:dyDescent="0.35">
      <c r="A186" s="41" t="s">
        <v>22</v>
      </c>
      <c r="B186" s="42" t="s">
        <v>23</v>
      </c>
    </row>
    <row r="187" spans="1:2" x14ac:dyDescent="0.35">
      <c r="A187" s="55" t="s">
        <v>43</v>
      </c>
      <c r="B187" s="56">
        <v>1</v>
      </c>
    </row>
    <row r="188" spans="1:2" x14ac:dyDescent="0.35">
      <c r="A188" s="55" t="s">
        <v>44</v>
      </c>
      <c r="B188" s="56">
        <v>4</v>
      </c>
    </row>
    <row r="189" spans="1:2" x14ac:dyDescent="0.35">
      <c r="A189" s="55" t="s">
        <v>45</v>
      </c>
      <c r="B189" s="56">
        <v>10</v>
      </c>
    </row>
    <row r="190" spans="1:2" x14ac:dyDescent="0.35">
      <c r="A190" s="55" t="s">
        <v>46</v>
      </c>
      <c r="B190" s="56">
        <v>9</v>
      </c>
    </row>
    <row r="191" spans="1:2" x14ac:dyDescent="0.35">
      <c r="A191" s="55" t="s">
        <v>54</v>
      </c>
      <c r="B191" s="56">
        <v>2</v>
      </c>
    </row>
    <row r="192" spans="1:2" x14ac:dyDescent="0.35">
      <c r="A192" s="55" t="s">
        <v>47</v>
      </c>
      <c r="B192" s="56">
        <v>3</v>
      </c>
    </row>
    <row r="193" spans="1:2" x14ac:dyDescent="0.35">
      <c r="A193" s="57" t="s">
        <v>48</v>
      </c>
      <c r="B193" s="56">
        <v>4</v>
      </c>
    </row>
    <row r="194" spans="1:2" x14ac:dyDescent="0.35">
      <c r="A194" s="55" t="s">
        <v>55</v>
      </c>
      <c r="B194" s="56">
        <v>2</v>
      </c>
    </row>
    <row r="195" spans="1:2" x14ac:dyDescent="0.35">
      <c r="A195" s="55" t="s">
        <v>56</v>
      </c>
      <c r="B195" s="56">
        <v>9</v>
      </c>
    </row>
    <row r="196" spans="1:2" x14ac:dyDescent="0.35">
      <c r="A196" s="58" t="s">
        <v>49</v>
      </c>
      <c r="B196" s="59">
        <v>1</v>
      </c>
    </row>
    <row r="209" spans="1:6" x14ac:dyDescent="0.35">
      <c r="D209" s="10"/>
    </row>
    <row r="210" spans="1:6" x14ac:dyDescent="0.35">
      <c r="A210" s="8"/>
      <c r="D210" s="9"/>
      <c r="E210" s="10"/>
    </row>
    <row r="211" spans="1:6" x14ac:dyDescent="0.35">
      <c r="A211" s="9"/>
      <c r="B211" s="9"/>
      <c r="C211" s="9"/>
      <c r="D211" s="11"/>
      <c r="E211" s="9"/>
      <c r="F211" s="10"/>
    </row>
    <row r="212" spans="1:6" x14ac:dyDescent="0.35">
      <c r="A212" s="9"/>
      <c r="C212" s="9"/>
      <c r="D212" s="11"/>
      <c r="E212" s="9"/>
      <c r="F212" s="10"/>
    </row>
    <row r="213" spans="1:6" x14ac:dyDescent="0.35">
      <c r="A213" s="11"/>
      <c r="B213" s="11"/>
      <c r="C213" s="11"/>
      <c r="D213" s="11"/>
      <c r="E213" s="9"/>
      <c r="F213" s="10"/>
    </row>
    <row r="214" spans="1:6" x14ac:dyDescent="0.35">
      <c r="A214" s="11"/>
      <c r="B214" s="11"/>
      <c r="C214" s="11"/>
      <c r="D214" s="11"/>
      <c r="E214" s="9"/>
      <c r="F214" s="10"/>
    </row>
    <row r="215" spans="1:6" x14ac:dyDescent="0.35">
      <c r="A215" s="11"/>
      <c r="B215" s="11"/>
      <c r="C215" s="11"/>
      <c r="D215" s="11"/>
      <c r="E215" s="9"/>
      <c r="F215" s="10"/>
    </row>
    <row r="216" spans="1:6" ht="15" thickBot="1" x14ac:dyDescent="0.4">
      <c r="A216" s="41" t="s">
        <v>34</v>
      </c>
      <c r="B216" s="42" t="s">
        <v>23</v>
      </c>
      <c r="C216" s="11"/>
      <c r="D216" s="11"/>
      <c r="E216" s="9"/>
      <c r="F216" s="10"/>
    </row>
    <row r="217" spans="1:6" ht="15" thickBot="1" x14ac:dyDescent="0.4">
      <c r="A217" s="47" t="s">
        <v>7</v>
      </c>
      <c r="B217" s="48">
        <v>14</v>
      </c>
      <c r="C217" s="11"/>
      <c r="D217" s="11"/>
      <c r="E217" s="9"/>
      <c r="F217" s="10"/>
    </row>
    <row r="218" spans="1:6" ht="15" thickBot="1" x14ac:dyDescent="0.4">
      <c r="A218" s="49" t="s">
        <v>8</v>
      </c>
      <c r="B218" s="50">
        <v>31</v>
      </c>
      <c r="C218" s="11"/>
      <c r="D218" s="9"/>
      <c r="E218" s="9"/>
    </row>
    <row r="219" spans="1:6" ht="15" thickBot="1" x14ac:dyDescent="0.4">
      <c r="A219" s="47" t="s">
        <v>42</v>
      </c>
      <c r="B219" s="48"/>
      <c r="C219" s="11"/>
    </row>
    <row r="220" spans="1:6" x14ac:dyDescent="0.35">
      <c r="A220" s="9"/>
      <c r="B220" s="9"/>
      <c r="C220" s="9"/>
    </row>
  </sheetData>
  <sortState xmlns:xlrd2="http://schemas.microsoft.com/office/spreadsheetml/2017/richdata2" ref="A8:C15">
    <sortCondition ref="A8"/>
  </sortState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Boletin 59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Montas</dc:creator>
  <cp:lastModifiedBy>Gilberto Montás</cp:lastModifiedBy>
  <cp:lastPrinted>2025-07-14T18:10:09Z</cp:lastPrinted>
  <dcterms:created xsi:type="dcterms:W3CDTF">2018-01-05T14:00:40Z</dcterms:created>
  <dcterms:modified xsi:type="dcterms:W3CDTF">2026-04-09T18:04:49Z</dcterms:modified>
</cp:coreProperties>
</file>